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" yWindow="-60" windowWidth="23256" windowHeight="9036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Area" localSheetId="2">'Položkový rozpočet'!$A$1:$I$53</definedName>
    <definedName name="_xlnm.Print_Area" localSheetId="1">Rekapitulace!$A$1:$J$31</definedName>
  </definedNames>
  <calcPr calcId="125725"/>
</workbook>
</file>

<file path=xl/calcChain.xml><?xml version="1.0" encoding="utf-8"?>
<calcChain xmlns="http://schemas.openxmlformats.org/spreadsheetml/2006/main">
  <c r="A9" i="2"/>
  <c r="I50" i="3" l="1"/>
  <c r="G50"/>
  <c r="G51" l="1"/>
  <c r="G9" i="2" s="1"/>
  <c r="I51" i="3"/>
  <c r="I9" i="2" s="1"/>
  <c r="E5" i="1"/>
  <c r="B3" i="2"/>
  <c r="J44" i="1" l="1"/>
  <c r="R45" l="1"/>
  <c r="R35" l="1"/>
  <c r="J35"/>
  <c r="E35"/>
  <c r="E26" l="1"/>
  <c r="B4" i="2"/>
  <c r="E7" i="1" s="1"/>
  <c r="F3" i="2"/>
  <c r="A8"/>
  <c r="G8" l="1"/>
  <c r="G11" s="1"/>
  <c r="I8"/>
  <c r="I11" s="1"/>
  <c r="E41" i="1" l="1"/>
  <c r="E40" l="1"/>
  <c r="R38" s="1"/>
  <c r="R44" s="1"/>
  <c r="E44" l="1"/>
  <c r="R47" s="1"/>
  <c r="O49" s="1"/>
  <c r="R49" s="1"/>
  <c r="R50" s="1"/>
</calcChain>
</file>

<file path=xl/sharedStrings.xml><?xml version="1.0" encoding="utf-8"?>
<sst xmlns="http://schemas.openxmlformats.org/spreadsheetml/2006/main" count="240" uniqueCount="179">
  <si>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</si>
  <si>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</si>
  <si>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</si>
  <si>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</si>
  <si>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</si>
  <si>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</si>
  <si>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</si>
  <si>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</si>
  <si>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</si>
  <si>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</si>
  <si>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</si>
  <si>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</si>
  <si>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</si>
  <si>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</si>
  <si>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</si>
  <si>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</si>
  <si>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</si>
  <si>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</si>
  <si>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</si>
  <si>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</si>
  <si>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</si>
  <si>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</si>
  <si>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</si>
  <si>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</si>
  <si>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</si>
  <si>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</si>
  <si>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</si>
  <si>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</si>
  <si>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</si>
  <si>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</si>
  <si>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</si>
  <si>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</si>
  <si>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</si>
  <si>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</si>
  <si>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</si>
  <si>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</si>
  <si>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</si>
  <si>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</si>
  <si>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</si>
  <si>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</si>
  <si>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</si>
  <si>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</si>
  <si>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</si>
  <si>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</si>
  <si>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</si>
  <si>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</si>
  <si>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</si>
  <si>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</si>
  <si>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</si>
  <si>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</si>
  <si>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</si>
  <si>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</si>
  <si>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</si>
  <si>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</si>
  <si>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</si>
  <si>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</si>
  <si>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</si>
  <si>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</si>
  <si>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</si>
  <si>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</si>
  <si>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</si>
  <si>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</si>
  <si>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</si>
  <si>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</si>
  <si>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</si>
  <si>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JKSO:</t>
  </si>
  <si>
    <t>Objednatel:</t>
  </si>
  <si>
    <t>Zhotovitel:</t>
  </si>
  <si>
    <t>Datum:</t>
  </si>
  <si>
    <t>Kód položky</t>
  </si>
  <si>
    <t>Popis</t>
  </si>
  <si>
    <t>MJ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</si>
  <si>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</si>
  <si>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</si>
  <si>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</si>
  <si>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</si>
  <si>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</si>
  <si>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</si>
  <si>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</si>
  <si>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Mezisoučet zařízení č.1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</si>
  <si>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</si>
  <si>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</si>
  <si>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</si>
  <si>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</si>
  <si>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</si>
  <si>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</si>
  <si>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</si>
  <si>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</si>
  <si>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Roman Michoněk</t>
  </si>
  <si>
    <t>bm</t>
  </si>
  <si>
    <t>P.5</t>
  </si>
  <si>
    <t>P.6</t>
  </si>
  <si>
    <t>VRN (2% z PSV)</t>
  </si>
  <si>
    <t>Poznámka:</t>
  </si>
  <si>
    <t xml:space="preserve"> - ø125mm, 40% tvarovek</t>
  </si>
  <si>
    <t xml:space="preserve"> - ø100mm, 40% tvarovek</t>
  </si>
  <si>
    <t xml:space="preserve">Popisovací štítky a směrové šipky na VZT potrubí, zařízení a SDK podhled  </t>
  </si>
  <si>
    <t>Zaregulování VZT vč. protokolu, uvedení zařízení do provozu, zaškolení obsluhy</t>
  </si>
  <si>
    <t>Dílenská dokumentace - příprava do výroby (opozicování potrubí VZT, dořešení detailů apod.)</t>
  </si>
  <si>
    <t>P.7</t>
  </si>
  <si>
    <t>P.8</t>
  </si>
  <si>
    <r>
      <rPr>
        <sz val="8"/>
        <rFont val="Arial"/>
        <family val="2"/>
        <charset val="238"/>
      </rPr>
      <t>Odvodní talířový ventil ø125mm, vč. montážní zděře, provedení plast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</si>
  <si>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rPr>
        <sz val="8"/>
        <rFont val="Arial"/>
        <family val="2"/>
        <charset val="238"/>
      </rPr>
      <t>Odvodní talířový ventil ø100mm, vč. montážní zděře, provedení plast</t>
    </r>
    <r>
      <rPr>
        <sz val="8"/>
        <color rgb="FF800080"/>
        <rFont val="Arial"/>
        <family val="2"/>
        <charset val="238"/>
      </rPr>
      <t xml:space="preserve"> - "specifikace dle PD a TZ"</t>
    </r>
  </si>
  <si>
    <t>bal</t>
  </si>
  <si>
    <r>
      <t xml:space="preserve">Ohebné hadice ø100mm, balení po 10m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</si>
  <si>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r>
      <t xml:space="preserve">Kruhové potrubí, provedení pozink, spojováno na spojky s gumovým těsněním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</si>
  <si>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>1.1a</t>
  </si>
  <si>
    <r>
      <t xml:space="preserve">Ohebné hadice ø125mm, balení po 10m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</si>
  <si>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 xml:space="preserve">Technická a koordinační činnost na stavbě s dalšími navazujícími profesemi </t>
  </si>
  <si>
    <t>Cenová soustava vlastní.</t>
  </si>
  <si>
    <t>Nedílnou součástí tohoto rozpočtu jsou výkresy a technická zpráva.</t>
  </si>
  <si>
    <r>
      <t xml:space="preserve">Přetlaková žaluzie ø160mm, provedení plast </t>
    </r>
    <r>
      <rPr>
        <sz val="8"/>
        <color rgb="FF800080"/>
        <rFont val="Arial"/>
        <family val="2"/>
        <charset val="238"/>
      </rPr>
      <t>- "specifikace dle PD a TZ"</t>
    </r>
  </si>
  <si>
    <t>Zhotovení provozního řádu VZT zařízení</t>
  </si>
  <si>
    <t>doplnění názvů výrobků všech dodávaných zařízení) a vypracování dokladové části VZT</t>
  </si>
  <si>
    <t xml:space="preserve"> - ø160mm, 40% tvarovek</t>
  </si>
  <si>
    <t>Město Kopřivnice, ul. Štefánikova 1163, 742 21 Kopřivnice</t>
  </si>
  <si>
    <t>Rekonstrukce soc. zařízení v kulturním domě - Kopřivnice (KOZ I)</t>
  </si>
  <si>
    <t>D.1.4.3 - Vzduchotechnika</t>
  </si>
  <si>
    <t>Zařízení č.1 - Větrání sociálního zázemí části A</t>
  </si>
  <si>
    <t xml:space="preserve">Ventilátor je umístěn ve skříni 670x670mm s protihlukovou izolací tl. 20mm, hluk do okolí Lwa=57dB(A). </t>
  </si>
  <si>
    <r>
      <t xml:space="preserve">Tlumič hluku ø400/L=900mm </t>
    </r>
    <r>
      <rPr>
        <sz val="8"/>
        <color rgb="FF800080"/>
        <rFont val="Arial"/>
        <family val="2"/>
        <charset val="238"/>
      </rPr>
      <t>- "specifikace dle PD a TZ"</t>
    </r>
  </si>
  <si>
    <t>1.1b</t>
  </si>
  <si>
    <r>
      <t>Zpětná klapka ø400mm -</t>
    </r>
    <r>
      <rPr>
        <sz val="8"/>
        <color rgb="FF800080"/>
        <rFont val="Arial"/>
        <family val="2"/>
        <charset val="238"/>
      </rPr>
      <t xml:space="preserve"> "specifikace dle PD a TZ"</t>
    </r>
  </si>
  <si>
    <r>
      <t>Šikmý výfukový kus se sítem ø400mm -</t>
    </r>
    <r>
      <rPr>
        <sz val="8"/>
        <color rgb="FF800080"/>
        <rFont val="Arial"/>
        <family val="2"/>
        <charset val="238"/>
      </rPr>
      <t xml:space="preserve"> "specifikace dle PD a TZ"</t>
    </r>
  </si>
  <si>
    <r>
      <t>Regulační klapka 250x150mm, ruční, provedení pozink. -</t>
    </r>
    <r>
      <rPr>
        <sz val="8"/>
        <color rgb="FF800080"/>
        <rFont val="Arial"/>
        <family val="2"/>
        <charset val="238"/>
      </rPr>
      <t xml:space="preserve"> "specifikace dle PD a TZ"</t>
    </r>
  </si>
  <si>
    <r>
      <t>Regulační klapka 150x150mm, ruční, provedení pozink. -</t>
    </r>
    <r>
      <rPr>
        <sz val="8"/>
        <color rgb="FF800080"/>
        <rFont val="Arial"/>
        <family val="2"/>
        <charset val="238"/>
      </rPr>
      <t xml:space="preserve"> "specifikace dle PD a TZ"</t>
    </r>
  </si>
  <si>
    <r>
      <rPr>
        <sz val="8"/>
        <rFont val="Arial"/>
        <family val="2"/>
        <charset val="238"/>
      </rPr>
      <t>Odvodní talířový ventil ø160mm, vč. montážní zděře, provedení plast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</si>
  <si>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t>m</t>
    </r>
    <r>
      <rPr>
        <vertAlign val="superscript"/>
        <sz val="8"/>
        <color indexed="8"/>
        <rFont val="Times New Roman"/>
        <family val="1"/>
        <charset val="238"/>
      </rPr>
      <t>2</t>
    </r>
  </si>
  <si>
    <t>"kompletní provedení dle specifikace PD a TZ vč. souvisejících prací"</t>
  </si>
  <si>
    <t>Tepelná izolace tl. 60mm s pozink. oplechováním (rozvody nad střechou)</t>
  </si>
  <si>
    <t xml:space="preserve">Čtyřhranné VZT potrubí pozink. sk. I., tř. těsnosti I.  - 40% tvarovek </t>
  </si>
  <si>
    <r>
      <t xml:space="preserve">Ohebné hadice ø160mm, balení po 10m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</si>
  <si>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>Zařízení č.2 - Větrání kuchyňky ve 4.NP části A</t>
  </si>
  <si>
    <r>
      <t>Nástěnný axiální ventilátor ø160mm, V=200m3/h, Pext=35Pa, Pi=29W/230V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</si>
  <si>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 xml:space="preserve"> - ø160mm, 0% tvarovek</t>
  </si>
  <si>
    <t>Mezisoučet zařízení č.2</t>
  </si>
  <si>
    <t>součástí ventilátoru je zabudovaný časový doběh</t>
  </si>
  <si>
    <t>1.1c</t>
  </si>
  <si>
    <r>
      <t>Regulátor otáček (230V, IP54 s motorovou ochranou termokontakty)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</si>
  <si>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t>Servisní vypínač (230V, 4kW)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</si>
  <si>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t xml:space="preserve">Protidešťová stříška na ventilátor </t>
    </r>
    <r>
      <rPr>
        <sz val="8"/>
        <color rgb="FF800080"/>
        <rFont val="Arial"/>
        <family val="2"/>
        <charset val="238"/>
      </rPr>
      <t>- "specifikace dle PD a TZ"</t>
    </r>
  </si>
  <si>
    <t>1.1d</t>
  </si>
  <si>
    <r>
      <t>Pružná manžeta 579x579mm -</t>
    </r>
    <r>
      <rPr>
        <sz val="8"/>
        <color rgb="FF800080"/>
        <rFont val="Arial"/>
        <family val="2"/>
        <charset val="238"/>
      </rPr>
      <t xml:space="preserve"> "specifikace dle PD a TZ"</t>
    </r>
  </si>
  <si>
    <t>Montážní, závěsný, spojovací a těsnící materiál vč. podpěr na střeše</t>
  </si>
  <si>
    <t>Doprava, svislá přeprava, lešení, jeřáb</t>
  </si>
  <si>
    <t xml:space="preserve">Dokumentace skutečného provedení stavby (zapracování všech změn vzniklých při realizaci vč. </t>
  </si>
  <si>
    <r>
      <rPr>
        <sz val="8"/>
        <rFont val="Arial"/>
        <family val="2"/>
        <charset val="238"/>
      </rPr>
      <t>Požární větrací mřížka 300x320mm, základní provedení s tavnou pojistkou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</si>
  <si>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rPr>
        <sz val="8"/>
        <rFont val="Arial"/>
        <family val="2"/>
        <charset val="238"/>
      </rPr>
      <t>Požární větrací mřížka 300x220mm, základní provedení s tavnou pojistkou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</si>
  <si>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rPr>
        <sz val="8"/>
        <rFont val="Arial"/>
        <family val="2"/>
        <charset val="238"/>
      </rPr>
      <t>Požární větrací mřížka 200x220mm, základní provedení s tavnou pojistkou</t>
    </r>
    <r>
      <rPr>
        <sz val="8"/>
        <color rgb="FF800080"/>
        <rFont val="Arial"/>
        <family val="2"/>
        <charset val="238"/>
      </rPr>
      <t xml:space="preserve"> - "specifikace dle PD a TZ"</t>
    </r>
  </si>
  <si>
    <t>P.9</t>
  </si>
  <si>
    <t>Stavební přípomoce - jádrové vtání do ø200mm, délka do 0,6m (celkem 1ks)</t>
  </si>
  <si>
    <t>D.1.4.3-02A KRYCÍ LIST OSTRÉHO ROZPOČTU (VÝKAZ MATERIÁLU)</t>
  </si>
  <si>
    <t>REKAPITULACE - ČÁST "A"</t>
  </si>
  <si>
    <t>POLOŽKOVÝ ROZPOČET - ČÁST "A"</t>
  </si>
  <si>
    <t>P.10</t>
  </si>
  <si>
    <t>P.11</t>
  </si>
  <si>
    <t xml:space="preserve">Kontrola a revize požárních mřížek (celkem 9ks požárních mřížek) </t>
  </si>
  <si>
    <t>Protipožární manžety, ucpávky a tmely pro rozvody VZT (11ks viz. výkresová část)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</si>
  <si>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</si>
  <si>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</si>
  <si>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</si>
  <si>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</si>
  <si>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</si>
  <si>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</si>
  <si>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</si>
  <si>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</si>
  <si>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</si>
  <si>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</si>
  <si>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</si>
  <si>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</si>
  <si>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2.1</t>
  </si>
  <si>
    <t>2.2</t>
  </si>
  <si>
    <t>2.3</t>
  </si>
  <si>
    <r>
      <t xml:space="preserve">Radiální ventilátor ø400mm, V=2675m3/h, Pext=250Pa, Pi=530W/2,4A/230V </t>
    </r>
    <r>
      <rPr>
        <sz val="8"/>
        <color rgb="FF800080"/>
        <rFont val="Arial"/>
        <family val="2"/>
        <charset val="238"/>
      </rPr>
      <t>- "specifikace dle PD a TZ"</t>
    </r>
  </si>
  <si>
    <t>P.12</t>
  </si>
  <si>
    <t>Úprava a zásah do stávající zděnné šachty na střeše objektu (původní ukončení stávajícího odvětrání),</t>
  </si>
  <si>
    <t>kde dojde k demontáži stávající žaluzie, vyčištění a napojení nového potrubí (cca 25hod)</t>
  </si>
  <si>
    <t xml:space="preserve"> 12/2019</t>
  </si>
  <si>
    <t>12/2019</t>
  </si>
</sst>
</file>

<file path=xl/styles.xml><?xml version="1.0" encoding="utf-8"?>
<styleSheet xmlns="http://schemas.openxmlformats.org/spreadsheetml/2006/main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rgb="FF800080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15"/>
      <color indexed="10"/>
      <name val="Arial CE"/>
      <charset val="110"/>
    </font>
    <font>
      <vertAlign val="superscript"/>
      <sz val="8"/>
      <color indexed="8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9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  <xf numFmtId="0" fontId="40" fillId="0" borderId="89">
      <alignment horizontal="center" vertical="center" wrapText="1"/>
    </xf>
  </cellStyleXfs>
  <cellXfs count="221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16" fontId="2" fillId="0" borderId="0" xfId="1" applyNumberFormat="1" applyFont="1" applyAlignment="1" applyProtection="1">
      <alignment horizontal="left"/>
    </xf>
    <xf numFmtId="0" fontId="0" fillId="0" borderId="0" xfId="0" applyAlignment="1"/>
    <xf numFmtId="166" fontId="2" fillId="0" borderId="0" xfId="1" applyNumberFormat="1" applyFont="1" applyAlignment="1" applyProtection="1">
      <alignment horizontal="right"/>
    </xf>
    <xf numFmtId="1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left"/>
    </xf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0" fontId="34" fillId="0" borderId="0" xfId="1" applyFont="1" applyAlignment="1" applyProtection="1">
      <alignment horizontal="right"/>
    </xf>
    <xf numFmtId="166" fontId="34" fillId="0" borderId="0" xfId="1" applyNumberFormat="1" applyFont="1" applyAlignment="1" applyProtection="1">
      <alignment horizontal="right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5" fillId="0" borderId="0" xfId="1" applyFont="1" applyFill="1" applyAlignment="1" applyProtection="1">
      <alignment horizontal="center"/>
    </xf>
    <xf numFmtId="0" fontId="36" fillId="0" borderId="60" xfId="1" applyFont="1" applyFill="1" applyBorder="1" applyAlignment="1" applyProtection="1">
      <alignment horizontal="left"/>
    </xf>
    <xf numFmtId="0" fontId="36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78" xfId="1" applyFont="1" applyFill="1" applyBorder="1" applyAlignment="1" applyProtection="1">
      <alignment horizontal="center" vertical="center" wrapText="1"/>
    </xf>
    <xf numFmtId="0" fontId="3" fillId="25" borderId="79" xfId="1" applyFont="1" applyFill="1" applyBorder="1" applyAlignment="1" applyProtection="1">
      <alignment horizontal="center" vertical="center" wrapText="1"/>
    </xf>
    <xf numFmtId="0" fontId="3" fillId="25" borderId="80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2" fillId="0" borderId="0" xfId="1" applyFont="1" applyAlignment="1" applyProtection="1">
      <alignment horizontal="center"/>
    </xf>
    <xf numFmtId="4" fontId="0" fillId="0" borderId="0" xfId="0" applyNumberFormat="1" applyAlignment="1"/>
    <xf numFmtId="0" fontId="2" fillId="0" borderId="0" xfId="1" applyFont="1" applyFill="1" applyAlignment="1" applyProtection="1">
      <alignment horizontal="left"/>
    </xf>
    <xf numFmtId="0" fontId="38" fillId="0" borderId="0" xfId="0" applyFont="1" applyAlignment="1"/>
    <xf numFmtId="0" fontId="38" fillId="0" borderId="0" xfId="0" applyFont="1" applyFill="1"/>
    <xf numFmtId="0" fontId="38" fillId="0" borderId="0" xfId="0" applyFont="1"/>
    <xf numFmtId="16" fontId="2" fillId="0" borderId="58" xfId="1" applyNumberFormat="1" applyFont="1" applyBorder="1" applyAlignment="1" applyProtection="1">
      <alignment horizontal="left"/>
    </xf>
    <xf numFmtId="0" fontId="2" fillId="0" borderId="58" xfId="1" applyFont="1" applyBorder="1" applyAlignment="1" applyProtection="1">
      <alignment horizontal="left"/>
    </xf>
    <xf numFmtId="0" fontId="32" fillId="0" borderId="58" xfId="1" applyFont="1" applyBorder="1" applyAlignment="1" applyProtection="1">
      <alignment horizontal="left"/>
    </xf>
    <xf numFmtId="0" fontId="32" fillId="0" borderId="58" xfId="1" applyFont="1" applyBorder="1" applyAlignment="1" applyProtection="1">
      <alignment horizontal="center"/>
    </xf>
    <xf numFmtId="1" fontId="2" fillId="0" borderId="58" xfId="1" applyNumberFormat="1" applyFont="1" applyBorder="1" applyAlignment="1" applyProtection="1">
      <alignment horizontal="center"/>
    </xf>
    <xf numFmtId="166" fontId="2" fillId="0" borderId="58" xfId="1" applyNumberFormat="1" applyFont="1" applyBorder="1" applyAlignment="1" applyProtection="1">
      <alignment horizontal="right"/>
    </xf>
    <xf numFmtId="0" fontId="33" fillId="0" borderId="0" xfId="1" applyFont="1" applyFill="1" applyAlignment="1" applyProtection="1">
      <alignment horizontal="left"/>
    </xf>
    <xf numFmtId="166" fontId="39" fillId="0" borderId="0" xfId="1" applyNumberFormat="1" applyFont="1" applyAlignment="1" applyProtection="1">
      <alignment horizontal="right"/>
    </xf>
    <xf numFmtId="0" fontId="2" fillId="0" borderId="0" xfId="1" applyFont="1" applyFill="1" applyAlignment="1" applyProtection="1">
      <alignment horizontal="center"/>
    </xf>
    <xf numFmtId="1" fontId="2" fillId="0" borderId="0" xfId="1" applyNumberFormat="1" applyFont="1" applyFill="1" applyAlignment="1" applyProtection="1">
      <alignment horizontal="center"/>
    </xf>
    <xf numFmtId="1" fontId="0" fillId="0" borderId="0" xfId="0" applyNumberFormat="1"/>
    <xf numFmtId="0" fontId="2" fillId="0" borderId="0" xfId="1" applyFont="1" applyFill="1" applyAlignment="1" applyProtection="1">
      <alignment horizontal="left" vertical="center"/>
    </xf>
    <xf numFmtId="0" fontId="3" fillId="0" borderId="81" xfId="1" applyFont="1" applyFill="1" applyBorder="1" applyAlignment="1" applyProtection="1">
      <alignment horizontal="left"/>
    </xf>
    <xf numFmtId="0" fontId="3" fillId="0" borderId="82" xfId="1" applyFont="1" applyFill="1" applyBorder="1" applyAlignment="1" applyProtection="1">
      <alignment horizontal="left"/>
    </xf>
    <xf numFmtId="0" fontId="3" fillId="0" borderId="83" xfId="1" applyFont="1" applyFill="1" applyBorder="1" applyAlignment="1" applyProtection="1">
      <alignment horizontal="left"/>
    </xf>
    <xf numFmtId="0" fontId="3" fillId="0" borderId="84" xfId="1" applyFont="1" applyFill="1" applyBorder="1" applyAlignment="1" applyProtection="1">
      <alignment horizontal="left"/>
    </xf>
    <xf numFmtId="0" fontId="3" fillId="0" borderId="88" xfId="1" applyFont="1" applyFill="1" applyBorder="1" applyAlignment="1" applyProtection="1">
      <alignment horizontal="left"/>
    </xf>
    <xf numFmtId="0" fontId="3" fillId="0" borderId="18" xfId="1" applyFont="1" applyBorder="1" applyAlignment="1" applyProtection="1">
      <alignment horizontal="left" vertical="center"/>
    </xf>
    <xf numFmtId="0" fontId="3" fillId="0" borderId="85" xfId="1" applyFont="1" applyFill="1" applyBorder="1" applyAlignment="1" applyProtection="1">
      <alignment horizontal="left"/>
    </xf>
    <xf numFmtId="0" fontId="3" fillId="0" borderId="86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3" fillId="0" borderId="0" xfId="1" applyFont="1" applyAlignment="1" applyProtection="1">
      <alignment horizontal="left"/>
    </xf>
    <xf numFmtId="0" fontId="9" fillId="0" borderId="0" xfId="1" applyFont="1" applyAlignment="1" applyProtection="1">
      <alignment horizontal="right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Fill="1" applyAlignment="1" applyProtection="1">
      <alignment horizontal="left"/>
    </xf>
    <xf numFmtId="49" fontId="0" fillId="0" borderId="0" xfId="0" applyNumberFormat="1" applyAlignment="1"/>
    <xf numFmtId="0" fontId="3" fillId="0" borderId="91" xfId="1" applyFont="1" applyFill="1" applyBorder="1" applyAlignment="1" applyProtection="1">
      <alignment horizontal="left"/>
    </xf>
    <xf numFmtId="0" fontId="3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41" fillId="0" borderId="13" xfId="1" applyFont="1" applyBorder="1" applyAlignment="1" applyProtection="1">
      <alignment horizontal="center"/>
    </xf>
    <xf numFmtId="0" fontId="41" fillId="0" borderId="0" xfId="1" applyFont="1" applyAlignment="1" applyProtection="1">
      <alignment horizontal="center"/>
    </xf>
    <xf numFmtId="0" fontId="41" fillId="0" borderId="14" xfId="1" applyFont="1" applyBorder="1" applyAlignment="1" applyProtection="1">
      <alignment horizontal="center"/>
    </xf>
    <xf numFmtId="0" fontId="35" fillId="0" borderId="0" xfId="1" applyFont="1" applyFill="1" applyAlignment="1" applyProtection="1">
      <alignment horizontal="center"/>
    </xf>
    <xf numFmtId="0" fontId="36" fillId="25" borderId="66" xfId="1" applyFont="1" applyFill="1" applyBorder="1" applyAlignment="1" applyProtection="1">
      <alignment horizontal="center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167" fontId="3" fillId="0" borderId="67" xfId="1" applyNumberFormat="1" applyFont="1" applyFill="1" applyBorder="1" applyAlignment="1" applyProtection="1">
      <alignment horizontal="right"/>
    </xf>
    <xf numFmtId="0" fontId="3" fillId="0" borderId="69" xfId="1" applyFont="1" applyFill="1" applyBorder="1" applyAlignment="1" applyProtection="1">
      <alignment horizontal="left"/>
    </xf>
    <xf numFmtId="167" fontId="3" fillId="0" borderId="69" xfId="1" applyNumberFormat="1" applyFont="1" applyFill="1" applyBorder="1" applyAlignment="1" applyProtection="1">
      <alignment horizontal="right"/>
    </xf>
    <xf numFmtId="0" fontId="36" fillId="25" borderId="66" xfId="1" applyFont="1" applyFill="1" applyBorder="1" applyAlignment="1" applyProtection="1">
      <alignment horizontal="left"/>
    </xf>
    <xf numFmtId="0" fontId="36" fillId="0" borderId="73" xfId="1" applyFont="1" applyFill="1" applyBorder="1" applyAlignment="1" applyProtection="1">
      <alignment horizontal="right"/>
    </xf>
    <xf numFmtId="0" fontId="36" fillId="0" borderId="74" xfId="1" applyFont="1" applyFill="1" applyBorder="1" applyAlignment="1" applyProtection="1">
      <alignment horizontal="right"/>
    </xf>
    <xf numFmtId="0" fontId="36" fillId="0" borderId="75" xfId="1" applyFont="1" applyFill="1" applyBorder="1" applyAlignment="1" applyProtection="1">
      <alignment horizontal="right"/>
    </xf>
    <xf numFmtId="167" fontId="36" fillId="0" borderId="73" xfId="1" applyNumberFormat="1" applyFont="1" applyFill="1" applyBorder="1" applyAlignment="1" applyProtection="1">
      <alignment horizontal="right"/>
    </xf>
    <xf numFmtId="0" fontId="36" fillId="24" borderId="73" xfId="1" applyFont="1" applyFill="1" applyBorder="1" applyAlignment="1" applyProtection="1">
      <alignment horizontal="left"/>
    </xf>
    <xf numFmtId="0" fontId="36" fillId="24" borderId="74" xfId="1" applyFont="1" applyFill="1" applyBorder="1" applyAlignment="1" applyProtection="1">
      <alignment horizontal="left"/>
    </xf>
    <xf numFmtId="0" fontId="36" fillId="24" borderId="75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167" fontId="3" fillId="0" borderId="68" xfId="1" applyNumberFormat="1" applyFont="1" applyFill="1" applyBorder="1" applyAlignment="1" applyProtection="1">
      <alignment horizontal="right"/>
    </xf>
    <xf numFmtId="0" fontId="36" fillId="24" borderId="66" xfId="1" applyFont="1" applyFill="1" applyBorder="1" applyAlignment="1" applyProtection="1">
      <alignment horizontal="center"/>
    </xf>
    <xf numFmtId="167" fontId="3" fillId="0" borderId="59" xfId="1" applyNumberFormat="1" applyFont="1" applyFill="1" applyBorder="1" applyAlignment="1" applyProtection="1">
      <alignment horizontal="right" vertical="center"/>
    </xf>
    <xf numFmtId="167" fontId="3" fillId="0" borderId="61" xfId="1" applyNumberFormat="1" applyFont="1" applyFill="1" applyBorder="1" applyAlignment="1" applyProtection="1">
      <alignment horizontal="right" vertical="center"/>
    </xf>
    <xf numFmtId="167" fontId="3" fillId="0" borderId="90" xfId="1" applyNumberFormat="1" applyFont="1" applyFill="1" applyBorder="1" applyAlignment="1" applyProtection="1">
      <alignment horizontal="right"/>
    </xf>
    <xf numFmtId="167" fontId="3" fillId="0" borderId="83" xfId="1" applyNumberFormat="1" applyFont="1" applyFill="1" applyBorder="1" applyAlignment="1" applyProtection="1">
      <alignment horizontal="right"/>
    </xf>
    <xf numFmtId="0" fontId="3" fillId="0" borderId="90" xfId="1" applyFont="1" applyFill="1" applyBorder="1" applyAlignment="1" applyProtection="1">
      <alignment horizontal="left"/>
    </xf>
    <xf numFmtId="0" fontId="3" fillId="0" borderId="82" xfId="1" applyFont="1" applyFill="1" applyBorder="1" applyAlignment="1" applyProtection="1">
      <alignment horizontal="left"/>
    </xf>
    <xf numFmtId="0" fontId="3" fillId="0" borderId="83" xfId="1" applyFont="1" applyFill="1" applyBorder="1" applyAlignment="1" applyProtection="1">
      <alignment horizontal="left"/>
    </xf>
    <xf numFmtId="0" fontId="3" fillId="0" borderId="64" xfId="1" applyFont="1" applyFill="1" applyBorder="1" applyAlignment="1" applyProtection="1">
      <alignment horizontal="left"/>
    </xf>
    <xf numFmtId="0" fontId="3" fillId="0" borderId="58" xfId="1" applyFont="1" applyFill="1" applyBorder="1" applyAlignment="1" applyProtection="1">
      <alignment horizontal="left"/>
    </xf>
    <xf numFmtId="0" fontId="3" fillId="0" borderId="65" xfId="1" applyFont="1" applyFill="1" applyBorder="1" applyAlignment="1" applyProtection="1">
      <alignment horizontal="left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167" fontId="3" fillId="0" borderId="87" xfId="1" applyNumberFormat="1" applyFont="1" applyFill="1" applyBorder="1" applyAlignment="1" applyProtection="1">
      <alignment horizontal="right"/>
    </xf>
    <xf numFmtId="167" fontId="3" fillId="0" borderId="86" xfId="1" applyNumberFormat="1" applyFont="1" applyFill="1" applyBorder="1" applyAlignment="1" applyProtection="1">
      <alignment horizontal="right"/>
    </xf>
    <xf numFmtId="167" fontId="3" fillId="0" borderId="64" xfId="1" applyNumberFormat="1" applyFont="1" applyFill="1" applyBorder="1" applyAlignment="1" applyProtection="1">
      <alignment horizontal="right"/>
    </xf>
    <xf numFmtId="167" fontId="3" fillId="0" borderId="65" xfId="1" applyNumberFormat="1" applyFont="1" applyFill="1" applyBorder="1" applyAlignment="1" applyProtection="1">
      <alignment horizontal="right"/>
    </xf>
    <xf numFmtId="0" fontId="37" fillId="0" borderId="0" xfId="1" applyFont="1" applyFill="1" applyAlignment="1" applyProtection="1">
      <alignment horizontal="center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8"/>
  <sheetViews>
    <sheetView tabSelected="1" topLeftCell="A40" workbookViewId="0">
      <selection activeCell="U6" sqref="U6"/>
    </sheetView>
  </sheetViews>
  <sheetFormatPr defaultRowHeight="14.4"/>
  <cols>
    <col min="1" max="1" width="2.44140625" customWidth="1"/>
    <col min="2" max="2" width="1.88671875" customWidth="1"/>
    <col min="3" max="3" width="2.6640625" customWidth="1"/>
    <col min="4" max="4" width="6.88671875" customWidth="1"/>
    <col min="5" max="5" width="13.5546875" customWidth="1"/>
    <col min="6" max="6" width="0.5546875" customWidth="1"/>
    <col min="7" max="7" width="2.5546875" customWidth="1"/>
    <col min="8" max="8" width="2.6640625" customWidth="1"/>
    <col min="9" max="9" width="9.6640625" customWidth="1"/>
    <col min="10" max="10" width="13.5546875" customWidth="1"/>
    <col min="11" max="11" width="0.6640625" customWidth="1"/>
    <col min="12" max="12" width="2.44140625" customWidth="1"/>
    <col min="13" max="13" width="2.88671875" customWidth="1"/>
    <col min="14" max="14" width="2" customWidth="1"/>
    <col min="15" max="15" width="12.6640625" customWidth="1"/>
    <col min="16" max="16" width="2.88671875" customWidth="1"/>
    <col min="17" max="17" width="2" customWidth="1"/>
    <col min="18" max="18" width="13.5546875" customWidth="1"/>
    <col min="19" max="19" width="0.554687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80" t="s">
        <v>151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2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66" t="str">
        <f>'Položkový rozpočet'!B2</f>
        <v>Rekonstrukce soc. zařízení v kulturním domě - Kopřivnice (KOZ I)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78"/>
      <c r="Q5" s="179"/>
      <c r="R5" s="14"/>
      <c r="S5" s="15"/>
    </row>
    <row r="6" spans="1:19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>
      <c r="A7" s="10"/>
      <c r="B7" s="11" t="s">
        <v>3</v>
      </c>
      <c r="C7" s="11"/>
      <c r="D7" s="11"/>
      <c r="E7" s="16" t="str">
        <f>Rekapitulace!B4</f>
        <v>D.1.4.3 - Vzduchotechnika</v>
      </c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>
      <c r="A9" s="10"/>
      <c r="B9" s="11" t="s">
        <v>7</v>
      </c>
      <c r="C9" s="11"/>
      <c r="D9" s="11"/>
      <c r="E9" s="20"/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5"/>
    </row>
    <row r="10" spans="1:19" hidden="1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Město Kopřivnice, ul. Štefánikova 1163, 742 21 Kopřivnice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5"/>
    </row>
    <row r="27" spans="1:19" ht="17.25" customHeight="1">
      <c r="A27" s="10"/>
      <c r="B27" s="11" t="s">
        <v>16</v>
      </c>
      <c r="C27" s="11"/>
      <c r="D27" s="11"/>
      <c r="E27" s="16" t="s">
        <v>88</v>
      </c>
      <c r="F27" s="11"/>
      <c r="G27" s="11"/>
      <c r="H27" s="11"/>
      <c r="I27" s="11"/>
      <c r="J27" s="17"/>
      <c r="K27" s="11"/>
      <c r="L27" s="11"/>
      <c r="M27" s="11"/>
      <c r="N27" s="11"/>
      <c r="O27" s="26"/>
      <c r="P27" s="27"/>
      <c r="Q27" s="28"/>
      <c r="R27" s="29"/>
      <c r="S27" s="15"/>
    </row>
    <row r="28" spans="1:19" ht="17.25" customHeight="1">
      <c r="A28" s="10"/>
      <c r="B28" s="11" t="s">
        <v>17</v>
      </c>
      <c r="C28" s="11"/>
      <c r="D28" s="11"/>
      <c r="E28" s="16"/>
      <c r="F28" s="11"/>
      <c r="G28" s="11"/>
      <c r="H28" s="11"/>
      <c r="I28" s="11"/>
      <c r="J28" s="17"/>
      <c r="K28" s="11"/>
      <c r="L28" s="11"/>
      <c r="M28" s="11"/>
      <c r="N28" s="11"/>
      <c r="O28" s="26"/>
      <c r="P28" s="27"/>
      <c r="Q28" s="28"/>
      <c r="R28" s="29"/>
      <c r="S28" s="15"/>
    </row>
    <row r="29" spans="1:19" ht="17.25" customHeight="1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19"/>
      <c r="Q30" s="19"/>
      <c r="R30" s="31"/>
      <c r="S30" s="15"/>
    </row>
    <row r="31" spans="1:19" ht="17.25" customHeight="1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178</v>
      </c>
      <c r="P31" s="19"/>
      <c r="Q31" s="19"/>
      <c r="R31" s="35"/>
      <c r="S31" s="15"/>
    </row>
    <row r="32" spans="1:19" ht="8.25" customHeight="1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29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>
      <c r="A37" s="58" t="s">
        <v>30</v>
      </c>
      <c r="B37" s="59"/>
      <c r="C37" s="60" t="s">
        <v>31</v>
      </c>
      <c r="D37" s="61"/>
      <c r="E37" s="61"/>
      <c r="F37" s="62"/>
      <c r="G37" s="58" t="s">
        <v>32</v>
      </c>
      <c r="H37" s="63"/>
      <c r="I37" s="60" t="s">
        <v>33</v>
      </c>
      <c r="J37" s="61"/>
      <c r="K37" s="61"/>
      <c r="L37" s="58" t="s">
        <v>34</v>
      </c>
      <c r="M37" s="63"/>
      <c r="N37" s="60" t="s">
        <v>35</v>
      </c>
      <c r="O37" s="61"/>
      <c r="P37" s="61"/>
      <c r="Q37" s="61"/>
      <c r="R37" s="61"/>
      <c r="S37" s="62"/>
    </row>
    <row r="38" spans="1:19" ht="20.25" customHeight="1">
      <c r="A38" s="64">
        <v>1</v>
      </c>
      <c r="B38" s="65" t="s">
        <v>36</v>
      </c>
      <c r="C38" s="14"/>
      <c r="D38" s="66" t="s">
        <v>37</v>
      </c>
      <c r="E38" s="67">
        <v>0</v>
      </c>
      <c r="F38" s="68"/>
      <c r="G38" s="64">
        <v>8</v>
      </c>
      <c r="H38" s="69" t="s">
        <v>38</v>
      </c>
      <c r="I38" s="29"/>
      <c r="J38" s="70">
        <v>0</v>
      </c>
      <c r="K38" s="71"/>
      <c r="L38" s="64">
        <v>13</v>
      </c>
      <c r="M38" s="27" t="s">
        <v>92</v>
      </c>
      <c r="N38" s="32"/>
      <c r="O38" s="32"/>
      <c r="P38" s="72"/>
      <c r="Q38" s="73"/>
      <c r="R38" s="67">
        <f>E40*0.02</f>
        <v>0</v>
      </c>
      <c r="S38" s="68"/>
    </row>
    <row r="39" spans="1:19" ht="20.25" customHeight="1">
      <c r="A39" s="64">
        <v>2</v>
      </c>
      <c r="B39" s="74"/>
      <c r="C39" s="22"/>
      <c r="D39" s="66" t="s">
        <v>39</v>
      </c>
      <c r="E39" s="67">
        <v>0</v>
      </c>
      <c r="F39" s="68"/>
      <c r="G39" s="64">
        <v>9</v>
      </c>
      <c r="H39" s="11" t="s">
        <v>40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>
      <c r="A40" s="64">
        <v>3</v>
      </c>
      <c r="B40" s="65" t="s">
        <v>41</v>
      </c>
      <c r="C40" s="14"/>
      <c r="D40" s="66" t="s">
        <v>37</v>
      </c>
      <c r="E40" s="67">
        <f>Rekapitulace!G11</f>
        <v>0</v>
      </c>
      <c r="F40" s="68"/>
      <c r="G40" s="64">
        <v>10</v>
      </c>
      <c r="H40" s="69" t="s">
        <v>42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>
      <c r="A41" s="64">
        <v>4</v>
      </c>
      <c r="B41" s="74"/>
      <c r="C41" s="22"/>
      <c r="D41" s="66" t="s">
        <v>39</v>
      </c>
      <c r="E41" s="67">
        <f>Rekapitulace!I11</f>
        <v>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>
      <c r="A42" s="64">
        <v>5</v>
      </c>
      <c r="B42" s="65" t="s">
        <v>43</v>
      </c>
      <c r="C42" s="14"/>
      <c r="D42" s="66" t="s">
        <v>37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>
      <c r="A43" s="64">
        <v>6</v>
      </c>
      <c r="B43" s="74"/>
      <c r="C43" s="22"/>
      <c r="D43" s="66" t="s">
        <v>39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>
      <c r="A44" s="64">
        <v>7</v>
      </c>
      <c r="B44" s="77" t="s">
        <v>44</v>
      </c>
      <c r="C44" s="32"/>
      <c r="D44" s="29"/>
      <c r="E44" s="78">
        <f>SUM(E38:E43)</f>
        <v>0</v>
      </c>
      <c r="F44" s="42"/>
      <c r="G44" s="64">
        <v>12</v>
      </c>
      <c r="H44" s="77" t="s">
        <v>45</v>
      </c>
      <c r="I44" s="29"/>
      <c r="J44" s="79">
        <f>SUM(J38:J43)</f>
        <v>0</v>
      </c>
      <c r="K44" s="80"/>
      <c r="L44" s="64">
        <v>19</v>
      </c>
      <c r="M44" s="65" t="s">
        <v>46</v>
      </c>
      <c r="N44" s="13"/>
      <c r="O44" s="13"/>
      <c r="P44" s="13"/>
      <c r="Q44" s="81"/>
      <c r="R44" s="78">
        <f>SUM(R38:R43)</f>
        <v>0</v>
      </c>
      <c r="S44" s="42"/>
    </row>
    <row r="45" spans="1:19" ht="20.25" customHeight="1">
      <c r="A45" s="82">
        <v>20</v>
      </c>
      <c r="B45" s="83" t="s">
        <v>47</v>
      </c>
      <c r="C45" s="84"/>
      <c r="D45" s="85"/>
      <c r="E45" s="86">
        <v>0</v>
      </c>
      <c r="F45" s="38"/>
      <c r="G45" s="82">
        <v>21</v>
      </c>
      <c r="H45" s="83" t="s">
        <v>48</v>
      </c>
      <c r="I45" s="85"/>
      <c r="J45" s="87">
        <v>0</v>
      </c>
      <c r="K45" s="88">
        <v>20</v>
      </c>
      <c r="L45" s="82">
        <v>22</v>
      </c>
      <c r="M45" s="83" t="s">
        <v>49</v>
      </c>
      <c r="N45" s="84"/>
      <c r="O45" s="84"/>
      <c r="P45" s="84"/>
      <c r="Q45" s="85"/>
      <c r="R45" s="86">
        <f>Rekapitulace!I30</f>
        <v>0</v>
      </c>
      <c r="S45" s="38"/>
    </row>
    <row r="46" spans="1:19" ht="20.25" customHeight="1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50</v>
      </c>
      <c r="M46" s="45"/>
      <c r="N46" s="60" t="s">
        <v>51</v>
      </c>
      <c r="O46" s="44"/>
      <c r="P46" s="44"/>
      <c r="Q46" s="44"/>
      <c r="R46" s="44"/>
      <c r="S46" s="47"/>
    </row>
    <row r="47" spans="1:19" ht="20.25" customHeight="1">
      <c r="A47" s="10"/>
      <c r="B47" s="11"/>
      <c r="C47" s="11"/>
      <c r="D47" s="11"/>
      <c r="E47" s="11"/>
      <c r="F47" s="17"/>
      <c r="G47" s="92"/>
      <c r="H47" s="11"/>
      <c r="I47" s="11"/>
      <c r="J47" s="11"/>
      <c r="K47" s="11"/>
      <c r="L47" s="64">
        <v>23</v>
      </c>
      <c r="M47" s="69" t="s">
        <v>52</v>
      </c>
      <c r="N47" s="32"/>
      <c r="O47" s="32"/>
      <c r="P47" s="32"/>
      <c r="Q47" s="68"/>
      <c r="R47" s="78">
        <f>E44+J44+R44+E45+J45+R45</f>
        <v>0</v>
      </c>
      <c r="S47" s="42"/>
    </row>
    <row r="48" spans="1:19" ht="20.25" customHeight="1">
      <c r="A48" s="93" t="s">
        <v>53</v>
      </c>
      <c r="B48" s="21"/>
      <c r="C48" s="21"/>
      <c r="D48" s="21"/>
      <c r="E48" s="21"/>
      <c r="F48" s="22"/>
      <c r="G48" s="94" t="s">
        <v>54</v>
      </c>
      <c r="H48" s="21"/>
      <c r="I48" s="21"/>
      <c r="J48" s="21"/>
      <c r="K48" s="21"/>
      <c r="L48" s="64">
        <v>24</v>
      </c>
      <c r="M48" s="95">
        <v>15</v>
      </c>
      <c r="N48" s="22" t="s">
        <v>55</v>
      </c>
      <c r="O48" s="96">
        <v>0</v>
      </c>
      <c r="P48" s="32" t="s">
        <v>56</v>
      </c>
      <c r="Q48" s="29"/>
      <c r="R48" s="97">
        <v>0</v>
      </c>
      <c r="S48" s="98"/>
    </row>
    <row r="49" spans="1:19" ht="20.25" customHeight="1" thickBot="1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21</v>
      </c>
      <c r="N49" s="29" t="s">
        <v>55</v>
      </c>
      <c r="O49" s="96">
        <f>R47</f>
        <v>0</v>
      </c>
      <c r="P49" s="32" t="s">
        <v>56</v>
      </c>
      <c r="Q49" s="29"/>
      <c r="R49" s="67">
        <f>ROUNDUP(O49*M49/100,1)</f>
        <v>0</v>
      </c>
      <c r="S49" s="68"/>
    </row>
    <row r="50" spans="1:19" ht="20.25" customHeight="1" thickBot="1">
      <c r="A50" s="10"/>
      <c r="B50" s="11"/>
      <c r="C50" s="11"/>
      <c r="D50" s="11"/>
      <c r="E50" s="11"/>
      <c r="F50" s="17"/>
      <c r="G50" s="92"/>
      <c r="H50" s="11"/>
      <c r="I50" s="11"/>
      <c r="J50" s="11"/>
      <c r="K50" s="11"/>
      <c r="L50" s="82">
        <v>26</v>
      </c>
      <c r="M50" s="102" t="s">
        <v>57</v>
      </c>
      <c r="N50" s="84"/>
      <c r="O50" s="84"/>
      <c r="P50" s="84"/>
      <c r="Q50" s="103"/>
      <c r="R50" s="104">
        <f>O49+R49</f>
        <v>0</v>
      </c>
      <c r="S50" s="105"/>
    </row>
    <row r="51" spans="1:19" ht="20.25" customHeight="1">
      <c r="A51" s="93" t="s">
        <v>53</v>
      </c>
      <c r="B51" s="21"/>
      <c r="C51" s="21"/>
      <c r="D51" s="21"/>
      <c r="E51" s="21"/>
      <c r="F51" s="22"/>
      <c r="G51" s="94" t="s">
        <v>54</v>
      </c>
      <c r="H51" s="21"/>
      <c r="I51" s="21"/>
      <c r="J51" s="21"/>
      <c r="K51" s="21"/>
      <c r="L51" s="58" t="s">
        <v>58</v>
      </c>
      <c r="M51" s="45"/>
      <c r="N51" s="60" t="s">
        <v>59</v>
      </c>
      <c r="O51" s="44"/>
      <c r="P51" s="44"/>
      <c r="Q51" s="44"/>
      <c r="R51" s="106"/>
      <c r="S51" s="47"/>
    </row>
    <row r="52" spans="1:19" ht="20.25" customHeight="1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60</v>
      </c>
      <c r="N52" s="32"/>
      <c r="O52" s="32"/>
      <c r="P52" s="32"/>
      <c r="Q52" s="29"/>
      <c r="R52" s="67">
        <v>0</v>
      </c>
      <c r="S52" s="68"/>
    </row>
    <row r="53" spans="1:19" ht="20.25" customHeight="1">
      <c r="A53" s="10"/>
      <c r="B53" s="11"/>
      <c r="C53" s="11"/>
      <c r="D53" s="11"/>
      <c r="E53" s="11"/>
      <c r="F53" s="17"/>
      <c r="G53" s="92"/>
      <c r="H53" s="11"/>
      <c r="I53" s="11"/>
      <c r="J53" s="11"/>
      <c r="K53" s="11"/>
      <c r="L53" s="64">
        <v>28</v>
      </c>
      <c r="M53" s="69" t="s">
        <v>61</v>
      </c>
      <c r="N53" s="32"/>
      <c r="O53" s="32"/>
      <c r="P53" s="32"/>
      <c r="Q53" s="29"/>
      <c r="R53" s="67">
        <v>0</v>
      </c>
      <c r="S53" s="68"/>
    </row>
    <row r="54" spans="1:19" ht="20.25" customHeight="1">
      <c r="A54" s="107" t="s">
        <v>53</v>
      </c>
      <c r="B54" s="37"/>
      <c r="C54" s="37"/>
      <c r="D54" s="37"/>
      <c r="E54" s="37"/>
      <c r="F54" s="108"/>
      <c r="G54" s="109" t="s">
        <v>54</v>
      </c>
      <c r="H54" s="37"/>
      <c r="I54" s="37"/>
      <c r="J54" s="37"/>
      <c r="K54" s="37"/>
      <c r="L54" s="82">
        <v>29</v>
      </c>
      <c r="M54" s="83" t="s">
        <v>62</v>
      </c>
      <c r="N54" s="84"/>
      <c r="O54" s="84"/>
      <c r="P54" s="84"/>
      <c r="Q54" s="85"/>
      <c r="R54" s="51">
        <v>0</v>
      </c>
      <c r="S54" s="110"/>
    </row>
    <row r="55" spans="1:19" ht="9.75" customHeight="1"/>
    <row r="56" spans="1:19">
      <c r="A56" s="11" t="s">
        <v>93</v>
      </c>
    </row>
    <row r="57" spans="1:19">
      <c r="A57" s="11" t="s">
        <v>110</v>
      </c>
    </row>
    <row r="58" spans="1:19">
      <c r="A58" s="11" t="s">
        <v>109</v>
      </c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2"/>
  <sheetViews>
    <sheetView workbookViewId="0">
      <selection activeCell="N22" sqref="N22"/>
    </sheetView>
  </sheetViews>
  <sheetFormatPr defaultRowHeight="14.4"/>
  <cols>
    <col min="1" max="1" width="6.44140625" customWidth="1"/>
    <col min="4" max="4" width="12.33203125" customWidth="1"/>
    <col min="14" max="14" width="14" bestFit="1" customWidth="1"/>
    <col min="15" max="15" width="12.109375" customWidth="1"/>
  </cols>
  <sheetData>
    <row r="1" spans="1:14" ht="17.399999999999999">
      <c r="A1" s="183" t="s">
        <v>152</v>
      </c>
      <c r="B1" s="183"/>
      <c r="C1" s="183"/>
      <c r="D1" s="183"/>
      <c r="E1" s="183"/>
      <c r="F1" s="183"/>
      <c r="G1" s="183"/>
      <c r="H1" s="183"/>
      <c r="I1" s="183"/>
    </row>
    <row r="2" spans="1:14" ht="9.9" customHeight="1">
      <c r="A2" s="134"/>
      <c r="B2" s="134"/>
      <c r="C2" s="134"/>
      <c r="D2" s="134"/>
      <c r="E2" s="134"/>
      <c r="F2" s="134"/>
      <c r="G2" s="134"/>
      <c r="H2" s="134"/>
      <c r="I2" s="134"/>
    </row>
    <row r="3" spans="1:14">
      <c r="A3" s="130" t="s">
        <v>63</v>
      </c>
      <c r="B3" s="131" t="str">
        <f>'Položkový rozpočet'!B2</f>
        <v>Rekonstrukce soc. zařízení v kulturním domě - Kopřivnice (KOZ I)</v>
      </c>
      <c r="C3" s="131"/>
      <c r="D3" s="132"/>
      <c r="E3" s="132" t="s">
        <v>66</v>
      </c>
      <c r="F3" s="131" t="str">
        <f>'Položkový rozpočet'!F2</f>
        <v>Město Kopřivnice, ul. Štefánikova 1163, 742 21 Kopřivnice</v>
      </c>
      <c r="G3" s="131"/>
      <c r="H3" s="131"/>
      <c r="I3" s="131"/>
    </row>
    <row r="4" spans="1:14">
      <c r="A4" s="130" t="s">
        <v>64</v>
      </c>
      <c r="B4" s="131" t="str">
        <f>'Položkový rozpočet'!B3</f>
        <v>D.1.4.3 - Vzduchotechnika</v>
      </c>
      <c r="C4" s="131"/>
      <c r="D4" s="132"/>
      <c r="E4" s="132" t="s">
        <v>67</v>
      </c>
      <c r="F4" s="131"/>
      <c r="G4" s="131"/>
      <c r="H4" s="131"/>
      <c r="I4" s="131"/>
    </row>
    <row r="5" spans="1:14">
      <c r="A5" s="131" t="s">
        <v>65</v>
      </c>
      <c r="B5" s="131"/>
      <c r="C5" s="131"/>
      <c r="D5" s="132"/>
      <c r="E5" s="132" t="s">
        <v>68</v>
      </c>
      <c r="F5" s="133" t="s">
        <v>177</v>
      </c>
      <c r="G5" s="131"/>
      <c r="H5" s="131"/>
      <c r="I5" s="131"/>
    </row>
    <row r="6" spans="1:14" ht="9.9" customHeight="1">
      <c r="A6" s="131"/>
      <c r="B6" s="131"/>
      <c r="C6" s="131"/>
      <c r="D6" s="131"/>
      <c r="E6" s="131"/>
      <c r="F6" s="131"/>
      <c r="G6" s="131"/>
      <c r="H6" s="131"/>
      <c r="I6" s="131"/>
    </row>
    <row r="7" spans="1:14">
      <c r="A7" s="191" t="s">
        <v>80</v>
      </c>
      <c r="B7" s="191"/>
      <c r="C7" s="191"/>
      <c r="D7" s="191"/>
      <c r="E7" s="191"/>
      <c r="F7" s="191"/>
      <c r="G7" s="184" t="s">
        <v>74</v>
      </c>
      <c r="H7" s="184"/>
      <c r="I7" s="184" t="s">
        <v>76</v>
      </c>
      <c r="J7" s="184"/>
    </row>
    <row r="8" spans="1:14">
      <c r="A8" s="185" t="str">
        <f>'Položkový rozpočet'!A8</f>
        <v>Zařízení č.1 - Větrání sociálního zázemí části A</v>
      </c>
      <c r="B8" s="186"/>
      <c r="C8" s="186"/>
      <c r="D8" s="186"/>
      <c r="E8" s="186"/>
      <c r="F8" s="187"/>
      <c r="G8" s="188">
        <f>'Položkový rozpočet'!G39</f>
        <v>0</v>
      </c>
      <c r="H8" s="188"/>
      <c r="I8" s="188">
        <f>'Položkový rozpočet'!I39</f>
        <v>0</v>
      </c>
      <c r="J8" s="188"/>
    </row>
    <row r="9" spans="1:14">
      <c r="A9" s="189" t="str">
        <f>'Položkový rozpočet'!A42</f>
        <v>Zařízení č.2 - Větrání kuchyňky ve 4.NP části A</v>
      </c>
      <c r="B9" s="189"/>
      <c r="C9" s="189"/>
      <c r="D9" s="189"/>
      <c r="E9" s="189"/>
      <c r="F9" s="189"/>
      <c r="G9" s="190">
        <f>'Položkový rozpočet'!G51</f>
        <v>0</v>
      </c>
      <c r="H9" s="190"/>
      <c r="I9" s="190">
        <f>'Položkový rozpočet'!I51</f>
        <v>0</v>
      </c>
      <c r="J9" s="190"/>
    </row>
    <row r="10" spans="1:14" ht="9.9" customHeight="1"/>
    <row r="11" spans="1:14">
      <c r="A11" s="192" t="s">
        <v>81</v>
      </c>
      <c r="B11" s="193"/>
      <c r="C11" s="193"/>
      <c r="D11" s="193"/>
      <c r="E11" s="193"/>
      <c r="F11" s="194"/>
      <c r="G11" s="195">
        <f>SUM(G8:H9)</f>
        <v>0</v>
      </c>
      <c r="H11" s="194"/>
      <c r="I11" s="195">
        <f>SUM(I8:J9)</f>
        <v>0</v>
      </c>
      <c r="J11" s="194"/>
    </row>
    <row r="12" spans="1:14" ht="9.9" customHeight="1"/>
    <row r="13" spans="1:14">
      <c r="A13" s="196" t="s">
        <v>82</v>
      </c>
      <c r="B13" s="197"/>
      <c r="C13" s="197"/>
      <c r="D13" s="197"/>
      <c r="E13" s="197"/>
      <c r="F13" s="197"/>
      <c r="G13" s="197"/>
      <c r="H13" s="198"/>
      <c r="I13" s="202" t="s">
        <v>74</v>
      </c>
      <c r="J13" s="202"/>
    </row>
    <row r="14" spans="1:14" s="137" customFormat="1" ht="9.9" customHeight="1">
      <c r="A14" s="135"/>
      <c r="B14" s="135"/>
      <c r="C14" s="135"/>
      <c r="D14" s="135"/>
      <c r="E14" s="135"/>
      <c r="F14" s="135"/>
      <c r="G14" s="136"/>
      <c r="H14" s="136"/>
      <c r="I14" s="136"/>
      <c r="J14" s="136"/>
    </row>
    <row r="15" spans="1:14">
      <c r="A15" s="165" t="s">
        <v>83</v>
      </c>
      <c r="B15" s="213" t="s">
        <v>143</v>
      </c>
      <c r="C15" s="214"/>
      <c r="D15" s="214"/>
      <c r="E15" s="214"/>
      <c r="F15" s="214"/>
      <c r="G15" s="214"/>
      <c r="H15" s="215"/>
      <c r="I15" s="203"/>
      <c r="J15" s="204"/>
    </row>
    <row r="16" spans="1:14">
      <c r="A16" s="169" t="s">
        <v>84</v>
      </c>
      <c r="B16" s="199" t="s">
        <v>144</v>
      </c>
      <c r="C16" s="199"/>
      <c r="D16" s="199"/>
      <c r="E16" s="199"/>
      <c r="F16" s="199"/>
      <c r="G16" s="199"/>
      <c r="H16" s="200"/>
      <c r="I16" s="201"/>
      <c r="J16" s="201"/>
      <c r="N16" s="142"/>
    </row>
    <row r="17" spans="1:15">
      <c r="A17" s="169" t="s">
        <v>85</v>
      </c>
      <c r="B17" s="199" t="s">
        <v>97</v>
      </c>
      <c r="C17" s="199"/>
      <c r="D17" s="199"/>
      <c r="E17" s="199"/>
      <c r="F17" s="199"/>
      <c r="G17" s="199"/>
      <c r="H17" s="200"/>
      <c r="I17" s="201"/>
      <c r="J17" s="201"/>
      <c r="L17" s="159"/>
    </row>
    <row r="18" spans="1:15">
      <c r="A18" s="169" t="s">
        <v>86</v>
      </c>
      <c r="B18" s="199" t="s">
        <v>112</v>
      </c>
      <c r="C18" s="199"/>
      <c r="D18" s="199"/>
      <c r="E18" s="199"/>
      <c r="F18" s="199"/>
      <c r="G18" s="199"/>
      <c r="H18" s="200"/>
      <c r="I18" s="201"/>
      <c r="J18" s="201"/>
      <c r="L18" s="159"/>
    </row>
    <row r="19" spans="1:15">
      <c r="A19" s="169" t="s">
        <v>90</v>
      </c>
      <c r="B19" s="199" t="s">
        <v>96</v>
      </c>
      <c r="C19" s="199"/>
      <c r="D19" s="199"/>
      <c r="E19" s="199"/>
      <c r="F19" s="199"/>
      <c r="G19" s="199"/>
      <c r="H19" s="200"/>
      <c r="I19" s="201"/>
      <c r="J19" s="201"/>
    </row>
    <row r="20" spans="1:15">
      <c r="A20" s="169" t="s">
        <v>91</v>
      </c>
      <c r="B20" s="170" t="s">
        <v>98</v>
      </c>
      <c r="C20" s="170"/>
      <c r="D20" s="170"/>
      <c r="E20" s="170"/>
      <c r="F20" s="170"/>
      <c r="G20" s="170"/>
      <c r="H20" s="171"/>
      <c r="I20" s="201"/>
      <c r="J20" s="201"/>
    </row>
    <row r="21" spans="1:15">
      <c r="A21" s="161" t="s">
        <v>99</v>
      </c>
      <c r="B21" s="162" t="s">
        <v>145</v>
      </c>
      <c r="C21" s="162"/>
      <c r="D21" s="162"/>
      <c r="E21" s="162"/>
      <c r="F21" s="162"/>
      <c r="G21" s="162"/>
      <c r="H21" s="163"/>
      <c r="I21" s="205"/>
      <c r="J21" s="206"/>
      <c r="N21" s="142"/>
      <c r="O21" s="142"/>
    </row>
    <row r="22" spans="1:15">
      <c r="A22" s="164"/>
      <c r="B22" s="167" t="s">
        <v>113</v>
      </c>
      <c r="C22" s="167"/>
      <c r="D22" s="167"/>
      <c r="E22" s="167"/>
      <c r="F22" s="167"/>
      <c r="G22" s="167"/>
      <c r="H22" s="168"/>
      <c r="I22" s="216"/>
      <c r="J22" s="217"/>
      <c r="N22" s="142"/>
      <c r="O22" s="142"/>
    </row>
    <row r="23" spans="1:15">
      <c r="A23" s="169" t="s">
        <v>100</v>
      </c>
      <c r="B23" s="199" t="s">
        <v>108</v>
      </c>
      <c r="C23" s="199"/>
      <c r="D23" s="199"/>
      <c r="E23" s="199"/>
      <c r="F23" s="199"/>
      <c r="G23" s="199"/>
      <c r="H23" s="200"/>
      <c r="I23" s="201"/>
      <c r="J23" s="201"/>
      <c r="N23" s="142"/>
    </row>
    <row r="24" spans="1:15">
      <c r="A24" s="169" t="s">
        <v>149</v>
      </c>
      <c r="B24" s="199" t="s">
        <v>156</v>
      </c>
      <c r="C24" s="199"/>
      <c r="D24" s="199"/>
      <c r="E24" s="199"/>
      <c r="F24" s="199"/>
      <c r="G24" s="199"/>
      <c r="H24" s="200"/>
      <c r="I24" s="201"/>
      <c r="J24" s="201"/>
      <c r="M24" s="159"/>
    </row>
    <row r="25" spans="1:15">
      <c r="A25" s="169" t="s">
        <v>154</v>
      </c>
      <c r="B25" s="199" t="s">
        <v>157</v>
      </c>
      <c r="C25" s="199"/>
      <c r="D25" s="199"/>
      <c r="E25" s="199"/>
      <c r="F25" s="199"/>
      <c r="G25" s="199"/>
      <c r="H25" s="200"/>
      <c r="I25" s="201"/>
      <c r="J25" s="201"/>
      <c r="M25" s="159"/>
    </row>
    <row r="26" spans="1:15">
      <c r="A26" s="169" t="s">
        <v>155</v>
      </c>
      <c r="B26" s="199" t="s">
        <v>150</v>
      </c>
      <c r="C26" s="199"/>
      <c r="D26" s="199"/>
      <c r="E26" s="199"/>
      <c r="F26" s="199"/>
      <c r="G26" s="199"/>
      <c r="H26" s="200"/>
      <c r="I26" s="201"/>
      <c r="J26" s="201"/>
      <c r="M26" s="159"/>
    </row>
    <row r="27" spans="1:15">
      <c r="A27" s="161" t="s">
        <v>174</v>
      </c>
      <c r="B27" s="207" t="s">
        <v>175</v>
      </c>
      <c r="C27" s="208"/>
      <c r="D27" s="208"/>
      <c r="E27" s="208"/>
      <c r="F27" s="208"/>
      <c r="G27" s="208"/>
      <c r="H27" s="209"/>
      <c r="I27" s="205"/>
      <c r="J27" s="206"/>
      <c r="M27" s="159"/>
    </row>
    <row r="28" spans="1:15">
      <c r="A28" s="177"/>
      <c r="B28" s="210" t="s">
        <v>176</v>
      </c>
      <c r="C28" s="211"/>
      <c r="D28" s="211"/>
      <c r="E28" s="211"/>
      <c r="F28" s="211"/>
      <c r="G28" s="211"/>
      <c r="H28" s="212"/>
      <c r="I28" s="218"/>
      <c r="J28" s="219"/>
      <c r="N28" s="142"/>
    </row>
    <row r="29" spans="1:15" ht="9.9" customHeight="1"/>
    <row r="30" spans="1:15">
      <c r="A30" s="192" t="s">
        <v>87</v>
      </c>
      <c r="B30" s="193"/>
      <c r="C30" s="193"/>
      <c r="D30" s="193"/>
      <c r="E30" s="193"/>
      <c r="F30" s="193"/>
      <c r="G30" s="193"/>
      <c r="H30" s="194"/>
      <c r="I30" s="195"/>
      <c r="J30" s="194"/>
    </row>
    <row r="31" spans="1:15" ht="9.9" customHeight="1"/>
    <row r="32" spans="1:15">
      <c r="N32" s="142"/>
    </row>
  </sheetData>
  <mergeCells count="42">
    <mergeCell ref="I30:J30"/>
    <mergeCell ref="A30:H30"/>
    <mergeCell ref="I19:J19"/>
    <mergeCell ref="I21:J21"/>
    <mergeCell ref="I23:J23"/>
    <mergeCell ref="I28:J28"/>
    <mergeCell ref="I24:J24"/>
    <mergeCell ref="I25:J25"/>
    <mergeCell ref="B23:H23"/>
    <mergeCell ref="B24:H24"/>
    <mergeCell ref="B25:H25"/>
    <mergeCell ref="B26:H26"/>
    <mergeCell ref="I26:J26"/>
    <mergeCell ref="I27:J27"/>
    <mergeCell ref="B27:H27"/>
    <mergeCell ref="B28:H28"/>
    <mergeCell ref="I18:J18"/>
    <mergeCell ref="B15:H15"/>
    <mergeCell ref="B19:H19"/>
    <mergeCell ref="I20:J20"/>
    <mergeCell ref="I22:J22"/>
    <mergeCell ref="A13:H13"/>
    <mergeCell ref="B16:H16"/>
    <mergeCell ref="B17:H17"/>
    <mergeCell ref="B18:H18"/>
    <mergeCell ref="I16:J16"/>
    <mergeCell ref="I17:J17"/>
    <mergeCell ref="I13:J13"/>
    <mergeCell ref="I15:J15"/>
    <mergeCell ref="A9:F9"/>
    <mergeCell ref="G9:H9"/>
    <mergeCell ref="I9:J9"/>
    <mergeCell ref="A7:F7"/>
    <mergeCell ref="A11:F11"/>
    <mergeCell ref="G11:H11"/>
    <mergeCell ref="I11:J11"/>
    <mergeCell ref="A1:I1"/>
    <mergeCell ref="G7:H7"/>
    <mergeCell ref="I7:J7"/>
    <mergeCell ref="A8:F8"/>
    <mergeCell ref="G8:H8"/>
    <mergeCell ref="I8:J8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3"/>
  <sheetViews>
    <sheetView zoomScale="110" zoomScaleNormal="110" workbookViewId="0">
      <selection activeCell="K53" sqref="K53"/>
    </sheetView>
  </sheetViews>
  <sheetFormatPr defaultRowHeight="14.4"/>
  <cols>
    <col min="1" max="1" width="5.88671875" customWidth="1"/>
    <col min="3" max="3" width="76" customWidth="1"/>
    <col min="4" max="4" width="3.44140625" customWidth="1"/>
    <col min="5" max="5" width="4.88671875" customWidth="1"/>
    <col min="6" max="6" width="10.5546875" customWidth="1"/>
    <col min="7" max="7" width="10.6640625" customWidth="1"/>
    <col min="8" max="8" width="10" customWidth="1"/>
    <col min="9" max="9" width="10.33203125" customWidth="1"/>
    <col min="10" max="10" width="3.6640625" customWidth="1"/>
    <col min="11" max="11" width="9.109375" style="148"/>
    <col min="12" max="12" width="10" bestFit="1" customWidth="1"/>
  </cols>
  <sheetData>
    <row r="1" spans="1:12" ht="15.6">
      <c r="A1" s="220" t="s">
        <v>153</v>
      </c>
      <c r="B1" s="220"/>
      <c r="C1" s="220"/>
      <c r="D1" s="220"/>
      <c r="E1" s="220"/>
      <c r="F1" s="220"/>
      <c r="G1" s="220"/>
      <c r="H1" s="220"/>
      <c r="I1" s="220"/>
    </row>
    <row r="2" spans="1:12">
      <c r="A2" s="130" t="s">
        <v>63</v>
      </c>
      <c r="B2" s="131" t="s">
        <v>116</v>
      </c>
      <c r="C2" s="131"/>
      <c r="D2" s="132" t="s">
        <v>66</v>
      </c>
      <c r="E2" s="131"/>
      <c r="F2" s="131" t="s">
        <v>115</v>
      </c>
      <c r="G2" s="131"/>
      <c r="H2" s="131"/>
      <c r="I2" s="131"/>
    </row>
    <row r="3" spans="1:12">
      <c r="A3" s="130" t="s">
        <v>64</v>
      </c>
      <c r="B3" s="131" t="s">
        <v>117</v>
      </c>
      <c r="C3" s="131"/>
      <c r="D3" s="132" t="s">
        <v>67</v>
      </c>
      <c r="E3" s="131"/>
      <c r="F3" s="131"/>
      <c r="G3" s="131"/>
      <c r="H3" s="131"/>
      <c r="I3" s="131"/>
    </row>
    <row r="4" spans="1:12" ht="8.1" customHeight="1">
      <c r="A4" s="129"/>
      <c r="B4" s="129"/>
      <c r="C4" s="129"/>
      <c r="D4" s="129"/>
      <c r="E4" s="129"/>
      <c r="F4" s="129"/>
      <c r="G4" s="129"/>
      <c r="H4" s="129"/>
      <c r="I4" s="129"/>
    </row>
    <row r="5" spans="1:12" ht="20.399999999999999">
      <c r="A5" s="138" t="s">
        <v>77</v>
      </c>
      <c r="B5" s="139" t="s">
        <v>69</v>
      </c>
      <c r="C5" s="139" t="s">
        <v>70</v>
      </c>
      <c r="D5" s="139" t="s">
        <v>71</v>
      </c>
      <c r="E5" s="139" t="s">
        <v>72</v>
      </c>
      <c r="F5" s="139" t="s">
        <v>73</v>
      </c>
      <c r="G5" s="139" t="s">
        <v>74</v>
      </c>
      <c r="H5" s="139" t="s">
        <v>75</v>
      </c>
      <c r="I5" s="140" t="s">
        <v>76</v>
      </c>
    </row>
    <row r="6" spans="1:12" s="116" customFormat="1" ht="3.75" customHeight="1">
      <c r="A6" s="119"/>
      <c r="B6" s="119"/>
      <c r="C6" s="119"/>
      <c r="D6" s="119"/>
      <c r="E6" s="119"/>
      <c r="F6" s="119"/>
      <c r="G6" s="119"/>
      <c r="H6" s="119"/>
      <c r="I6" s="119"/>
      <c r="K6" s="147"/>
    </row>
    <row r="7" spans="1:12" s="116" customFormat="1" ht="5.0999999999999996" customHeight="1">
      <c r="A7" s="120"/>
      <c r="B7" s="121"/>
      <c r="C7" s="121"/>
      <c r="D7" s="121"/>
      <c r="E7" s="121"/>
      <c r="F7" s="121"/>
      <c r="G7" s="121"/>
      <c r="H7" s="121"/>
      <c r="I7" s="122"/>
      <c r="K7" s="147"/>
    </row>
    <row r="8" spans="1:12" s="116" customFormat="1" ht="14.1" customHeight="1">
      <c r="A8" s="123" t="s">
        <v>118</v>
      </c>
      <c r="B8" s="117"/>
      <c r="C8" s="117"/>
      <c r="D8" s="117"/>
      <c r="E8" s="117"/>
      <c r="F8" s="117"/>
      <c r="G8" s="117"/>
      <c r="H8" s="117"/>
      <c r="I8" s="124"/>
      <c r="K8" s="147"/>
    </row>
    <row r="9" spans="1:12" s="116" customFormat="1" ht="5.0999999999999996" customHeight="1">
      <c r="A9" s="125"/>
      <c r="B9" s="119"/>
      <c r="C9" s="119"/>
      <c r="D9" s="119"/>
      <c r="E9" s="119"/>
      <c r="F9" s="119"/>
      <c r="G9" s="119"/>
      <c r="H9" s="119"/>
      <c r="I9" s="126"/>
      <c r="K9" s="147"/>
    </row>
    <row r="10" spans="1:12" s="112" customFormat="1" ht="14.1" customHeight="1">
      <c r="A10" s="174" t="s">
        <v>158</v>
      </c>
      <c r="B10" s="115">
        <v>240001001</v>
      </c>
      <c r="C10" s="145" t="s">
        <v>173</v>
      </c>
      <c r="D10" s="143" t="s">
        <v>78</v>
      </c>
      <c r="E10" s="114">
        <v>1</v>
      </c>
      <c r="F10" s="113"/>
      <c r="G10" s="113"/>
      <c r="H10" s="113"/>
      <c r="I10" s="113"/>
      <c r="K10" s="146"/>
      <c r="L10" s="144"/>
    </row>
    <row r="11" spans="1:12" s="112" customFormat="1" ht="14.1" customHeight="1">
      <c r="A11" s="174"/>
      <c r="B11" s="115"/>
      <c r="C11" s="145" t="s">
        <v>119</v>
      </c>
      <c r="D11" s="143"/>
      <c r="E11" s="114"/>
      <c r="F11" s="113"/>
      <c r="G11" s="113"/>
      <c r="H11" s="113"/>
      <c r="I11" s="113"/>
      <c r="K11" s="146"/>
      <c r="L11" s="144"/>
    </row>
    <row r="12" spans="1:12" s="112" customFormat="1" ht="14.1" customHeight="1">
      <c r="A12" s="175" t="s">
        <v>106</v>
      </c>
      <c r="B12" s="115">
        <v>240001002</v>
      </c>
      <c r="C12" s="145" t="s">
        <v>138</v>
      </c>
      <c r="D12" s="143" t="s">
        <v>78</v>
      </c>
      <c r="E12" s="114">
        <v>1</v>
      </c>
      <c r="F12" s="113"/>
      <c r="G12" s="113"/>
      <c r="H12" s="113"/>
      <c r="I12" s="113"/>
      <c r="K12" s="146"/>
      <c r="L12" s="144"/>
    </row>
    <row r="13" spans="1:12" s="112" customFormat="1" ht="14.1" customHeight="1">
      <c r="A13" s="175" t="s">
        <v>121</v>
      </c>
      <c r="B13" s="115">
        <v>240001003</v>
      </c>
      <c r="C13" s="145" t="s">
        <v>139</v>
      </c>
      <c r="D13" s="143" t="s">
        <v>78</v>
      </c>
      <c r="E13" s="114">
        <v>1</v>
      </c>
      <c r="F13" s="113"/>
      <c r="G13" s="113"/>
      <c r="H13" s="113"/>
      <c r="I13" s="113"/>
      <c r="K13" s="146"/>
      <c r="L13" s="144"/>
    </row>
    <row r="14" spans="1:12" s="112" customFormat="1" ht="14.1" customHeight="1">
      <c r="A14" s="175" t="s">
        <v>137</v>
      </c>
      <c r="B14" s="115">
        <v>240001004</v>
      </c>
      <c r="C14" s="145" t="s">
        <v>140</v>
      </c>
      <c r="D14" s="143" t="s">
        <v>78</v>
      </c>
      <c r="E14" s="114">
        <v>1</v>
      </c>
      <c r="F14" s="113"/>
      <c r="G14" s="113"/>
      <c r="H14" s="113"/>
      <c r="I14" s="113"/>
      <c r="K14" s="146"/>
      <c r="L14" s="144"/>
    </row>
    <row r="15" spans="1:12" s="112" customFormat="1" ht="14.1" customHeight="1">
      <c r="A15" s="175" t="s">
        <v>141</v>
      </c>
      <c r="B15" s="115">
        <v>240001005</v>
      </c>
      <c r="C15" s="145" t="s">
        <v>142</v>
      </c>
      <c r="D15" s="143" t="s">
        <v>78</v>
      </c>
      <c r="E15" s="114">
        <v>2</v>
      </c>
      <c r="F15" s="113"/>
      <c r="G15" s="113"/>
      <c r="H15" s="113"/>
      <c r="I15" s="113"/>
      <c r="K15" s="146"/>
      <c r="L15" s="144"/>
    </row>
    <row r="16" spans="1:12" s="112" customFormat="1" ht="14.1" customHeight="1">
      <c r="A16" s="174" t="s">
        <v>159</v>
      </c>
      <c r="B16" s="115">
        <v>240001006</v>
      </c>
      <c r="C16" s="115" t="s">
        <v>120</v>
      </c>
      <c r="D16" s="143" t="s">
        <v>78</v>
      </c>
      <c r="E16" s="114">
        <v>2</v>
      </c>
      <c r="F16" s="113"/>
      <c r="G16" s="113"/>
      <c r="H16" s="113"/>
      <c r="I16" s="113"/>
      <c r="K16" s="146"/>
      <c r="L16" s="144"/>
    </row>
    <row r="17" spans="1:12" s="112" customFormat="1" ht="14.1" customHeight="1">
      <c r="A17" s="174" t="s">
        <v>160</v>
      </c>
      <c r="B17" s="115">
        <v>240001007</v>
      </c>
      <c r="C17" s="145" t="s">
        <v>122</v>
      </c>
      <c r="D17" s="143" t="s">
        <v>78</v>
      </c>
      <c r="E17" s="114">
        <v>1</v>
      </c>
      <c r="F17" s="113"/>
      <c r="G17" s="113"/>
      <c r="H17" s="113"/>
      <c r="I17" s="113"/>
      <c r="K17" s="146"/>
      <c r="L17" s="144"/>
    </row>
    <row r="18" spans="1:12" s="112" customFormat="1" ht="14.1" customHeight="1">
      <c r="A18" s="174" t="s">
        <v>161</v>
      </c>
      <c r="B18" s="115">
        <v>240001008</v>
      </c>
      <c r="C18" s="145" t="s">
        <v>123</v>
      </c>
      <c r="D18" s="143" t="s">
        <v>78</v>
      </c>
      <c r="E18" s="114">
        <v>1</v>
      </c>
      <c r="F18" s="113"/>
      <c r="G18" s="113"/>
      <c r="H18" s="113"/>
      <c r="I18" s="113"/>
      <c r="K18" s="146"/>
      <c r="L18" s="144"/>
    </row>
    <row r="19" spans="1:12" s="112" customFormat="1" ht="14.1" customHeight="1">
      <c r="A19" s="174" t="s">
        <v>162</v>
      </c>
      <c r="B19" s="115">
        <v>240001009</v>
      </c>
      <c r="C19" s="145" t="s">
        <v>124</v>
      </c>
      <c r="D19" s="143" t="s">
        <v>78</v>
      </c>
      <c r="E19" s="114">
        <v>2</v>
      </c>
      <c r="F19" s="113"/>
      <c r="G19" s="113"/>
      <c r="H19" s="113"/>
      <c r="I19" s="113"/>
      <c r="K19" s="146"/>
      <c r="L19" s="144"/>
    </row>
    <row r="20" spans="1:12" s="112" customFormat="1" ht="14.1" customHeight="1">
      <c r="A20" s="174" t="s">
        <v>163</v>
      </c>
      <c r="B20" s="115">
        <v>240001010</v>
      </c>
      <c r="C20" s="145" t="s">
        <v>125</v>
      </c>
      <c r="D20" s="143" t="s">
        <v>78</v>
      </c>
      <c r="E20" s="114">
        <v>2</v>
      </c>
      <c r="F20" s="113"/>
      <c r="G20" s="113"/>
      <c r="H20" s="113"/>
      <c r="I20" s="113"/>
      <c r="K20" s="146"/>
      <c r="L20" s="144"/>
    </row>
    <row r="21" spans="1:12" s="112" customFormat="1" ht="14.1" customHeight="1">
      <c r="A21" s="174" t="s">
        <v>164</v>
      </c>
      <c r="B21" s="115">
        <v>240001011</v>
      </c>
      <c r="C21" s="155" t="s">
        <v>126</v>
      </c>
      <c r="D21" s="143" t="s">
        <v>78</v>
      </c>
      <c r="E21" s="114">
        <v>5</v>
      </c>
      <c r="F21" s="113"/>
      <c r="G21" s="113"/>
      <c r="H21" s="113"/>
      <c r="I21" s="113"/>
      <c r="K21" s="146"/>
      <c r="L21" s="144"/>
    </row>
    <row r="22" spans="1:12" s="112" customFormat="1" ht="14.1" customHeight="1">
      <c r="A22" s="174" t="s">
        <v>165</v>
      </c>
      <c r="B22" s="115">
        <v>240001012</v>
      </c>
      <c r="C22" s="155" t="s">
        <v>101</v>
      </c>
      <c r="D22" s="143" t="s">
        <v>78</v>
      </c>
      <c r="E22" s="114">
        <v>3</v>
      </c>
      <c r="F22" s="113"/>
      <c r="G22" s="113"/>
      <c r="H22" s="113"/>
      <c r="I22" s="113"/>
      <c r="K22" s="146"/>
      <c r="L22" s="144"/>
    </row>
    <row r="23" spans="1:12" s="112" customFormat="1" ht="14.1" customHeight="1">
      <c r="A23" s="174" t="s">
        <v>166</v>
      </c>
      <c r="B23" s="115">
        <v>240001013</v>
      </c>
      <c r="C23" s="155" t="s">
        <v>102</v>
      </c>
      <c r="D23" s="143" t="s">
        <v>78</v>
      </c>
      <c r="E23" s="114">
        <v>40</v>
      </c>
      <c r="F23" s="113"/>
      <c r="G23" s="156"/>
      <c r="H23" s="113"/>
      <c r="I23" s="113"/>
      <c r="K23" s="146"/>
      <c r="L23" s="144"/>
    </row>
    <row r="24" spans="1:12" s="112" customFormat="1" ht="14.1" customHeight="1">
      <c r="A24" s="174" t="s">
        <v>167</v>
      </c>
      <c r="B24" s="115">
        <v>240001014</v>
      </c>
      <c r="C24" s="155" t="s">
        <v>146</v>
      </c>
      <c r="D24" s="143" t="s">
        <v>78</v>
      </c>
      <c r="E24" s="114">
        <v>4</v>
      </c>
      <c r="F24" s="113"/>
      <c r="G24" s="156"/>
      <c r="H24" s="113"/>
      <c r="I24" s="113"/>
      <c r="K24" s="146"/>
      <c r="L24" s="144"/>
    </row>
    <row r="25" spans="1:12" s="112" customFormat="1" ht="14.1" customHeight="1">
      <c r="A25" s="174" t="s">
        <v>168</v>
      </c>
      <c r="B25" s="115">
        <v>240001015</v>
      </c>
      <c r="C25" s="155" t="s">
        <v>147</v>
      </c>
      <c r="D25" s="143" t="s">
        <v>78</v>
      </c>
      <c r="E25" s="114">
        <v>1</v>
      </c>
      <c r="F25" s="113"/>
      <c r="G25" s="156"/>
      <c r="H25" s="113"/>
      <c r="I25" s="113"/>
      <c r="K25" s="146"/>
      <c r="L25" s="144"/>
    </row>
    <row r="26" spans="1:12" s="112" customFormat="1" ht="14.1" customHeight="1">
      <c r="A26" s="174" t="s">
        <v>169</v>
      </c>
      <c r="B26" s="115">
        <v>240001016</v>
      </c>
      <c r="C26" s="155" t="s">
        <v>148</v>
      </c>
      <c r="D26" s="143" t="s">
        <v>78</v>
      </c>
      <c r="E26" s="114">
        <v>5</v>
      </c>
      <c r="F26" s="113"/>
      <c r="G26" s="156"/>
      <c r="H26" s="113"/>
      <c r="I26" s="113"/>
      <c r="K26" s="146"/>
      <c r="L26" s="144"/>
    </row>
    <row r="27" spans="1:12" s="112" customFormat="1" ht="14.1" customHeight="1">
      <c r="A27" s="174"/>
      <c r="C27" s="115"/>
      <c r="D27" s="143"/>
      <c r="E27" s="114"/>
      <c r="F27" s="113"/>
      <c r="G27" s="113"/>
      <c r="H27" s="113"/>
      <c r="I27" s="113"/>
      <c r="K27" s="146"/>
      <c r="L27" s="144"/>
    </row>
    <row r="28" spans="1:12" s="112" customFormat="1" ht="14.1" customHeight="1">
      <c r="A28" s="176"/>
      <c r="B28" s="115">
        <v>240001017</v>
      </c>
      <c r="C28" s="115" t="s">
        <v>129</v>
      </c>
      <c r="D28" s="143" t="s">
        <v>127</v>
      </c>
      <c r="E28" s="158">
        <v>15</v>
      </c>
      <c r="F28" s="113"/>
      <c r="G28" s="113"/>
      <c r="H28" s="113"/>
      <c r="I28" s="113"/>
      <c r="K28" s="146"/>
      <c r="L28" s="144"/>
    </row>
    <row r="29" spans="1:12" s="112" customFormat="1" ht="14.1" customHeight="1">
      <c r="A29" s="176"/>
      <c r="C29" s="172" t="s">
        <v>128</v>
      </c>
      <c r="D29" s="143"/>
      <c r="E29" s="158"/>
      <c r="F29" s="113"/>
      <c r="G29" s="113"/>
      <c r="H29" s="113"/>
      <c r="I29" s="113"/>
      <c r="K29" s="146"/>
      <c r="L29" s="144"/>
    </row>
    <row r="30" spans="1:12" s="112" customFormat="1" ht="14.1" customHeight="1">
      <c r="A30" s="176"/>
      <c r="B30" s="115">
        <v>240001018</v>
      </c>
      <c r="C30" s="115" t="s">
        <v>130</v>
      </c>
      <c r="D30" s="143" t="s">
        <v>127</v>
      </c>
      <c r="E30" s="158">
        <v>40</v>
      </c>
      <c r="F30" s="113"/>
      <c r="G30" s="113"/>
      <c r="H30" s="113"/>
      <c r="I30" s="113"/>
      <c r="K30" s="146"/>
      <c r="L30" s="144"/>
    </row>
    <row r="31" spans="1:12" s="112" customFormat="1" ht="14.1" customHeight="1">
      <c r="A31" s="176"/>
      <c r="C31" s="172" t="s">
        <v>128</v>
      </c>
      <c r="D31" s="143"/>
      <c r="E31" s="114"/>
      <c r="F31" s="113"/>
      <c r="G31" s="113"/>
      <c r="H31" s="113"/>
      <c r="I31" s="113"/>
      <c r="K31" s="146"/>
      <c r="L31" s="144"/>
    </row>
    <row r="32" spans="1:12" s="112" customFormat="1" ht="14.1" customHeight="1">
      <c r="A32" s="174"/>
      <c r="C32" s="145" t="s">
        <v>105</v>
      </c>
      <c r="D32" s="143"/>
      <c r="E32" s="114"/>
      <c r="F32" s="113"/>
      <c r="G32" s="156"/>
      <c r="H32" s="113"/>
      <c r="I32" s="113"/>
      <c r="K32" s="146"/>
      <c r="L32" s="144"/>
    </row>
    <row r="33" spans="1:12" s="112" customFormat="1" ht="14.1" customHeight="1">
      <c r="A33" s="174"/>
      <c r="B33" s="115">
        <v>240001019</v>
      </c>
      <c r="C33" s="160" t="s">
        <v>114</v>
      </c>
      <c r="D33" s="118" t="s">
        <v>89</v>
      </c>
      <c r="E33" s="114">
        <v>21</v>
      </c>
      <c r="F33" s="113"/>
      <c r="G33" s="113"/>
      <c r="H33" s="113"/>
      <c r="I33" s="113"/>
      <c r="K33" s="146"/>
      <c r="L33" s="144"/>
    </row>
    <row r="34" spans="1:12" s="112" customFormat="1" ht="14.1" customHeight="1">
      <c r="A34" s="176"/>
      <c r="B34" s="115">
        <v>240001020</v>
      </c>
      <c r="C34" s="160" t="s">
        <v>94</v>
      </c>
      <c r="D34" s="118" t="s">
        <v>89</v>
      </c>
      <c r="E34" s="114">
        <v>24</v>
      </c>
      <c r="F34" s="113"/>
      <c r="G34" s="113"/>
      <c r="H34" s="113"/>
      <c r="I34" s="113"/>
      <c r="K34" s="146"/>
      <c r="L34" s="144"/>
    </row>
    <row r="35" spans="1:12" s="112" customFormat="1" ht="14.1" customHeight="1">
      <c r="A35" s="176"/>
      <c r="B35" s="115">
        <v>240001021</v>
      </c>
      <c r="C35" s="160" t="s">
        <v>95</v>
      </c>
      <c r="D35" s="118" t="s">
        <v>89</v>
      </c>
      <c r="E35" s="114">
        <v>48</v>
      </c>
      <c r="F35" s="113"/>
      <c r="G35" s="113"/>
      <c r="H35" s="113"/>
      <c r="I35" s="113"/>
      <c r="K35" s="146"/>
      <c r="L35" s="144"/>
    </row>
    <row r="36" spans="1:12" s="112" customFormat="1" ht="14.1" customHeight="1">
      <c r="A36" s="176"/>
      <c r="B36" s="115">
        <v>240001022</v>
      </c>
      <c r="C36" s="145" t="s">
        <v>131</v>
      </c>
      <c r="D36" s="157" t="s">
        <v>103</v>
      </c>
      <c r="E36" s="158">
        <v>1</v>
      </c>
      <c r="F36" s="141"/>
      <c r="G36" s="141"/>
      <c r="H36" s="141"/>
      <c r="I36" s="141"/>
      <c r="K36" s="146"/>
      <c r="L36" s="144"/>
    </row>
    <row r="37" spans="1:12" s="112" customFormat="1" ht="14.1" customHeight="1">
      <c r="A37" s="176"/>
      <c r="B37" s="115">
        <v>240001023</v>
      </c>
      <c r="C37" s="145" t="s">
        <v>107</v>
      </c>
      <c r="D37" s="157" t="s">
        <v>103</v>
      </c>
      <c r="E37" s="158">
        <v>1</v>
      </c>
      <c r="F37" s="141"/>
      <c r="G37" s="141"/>
      <c r="H37" s="141"/>
      <c r="I37" s="141"/>
      <c r="K37" s="146"/>
      <c r="L37" s="144"/>
    </row>
    <row r="38" spans="1:12" s="112" customFormat="1" ht="14.1" customHeight="1">
      <c r="A38" s="174"/>
      <c r="B38" s="115">
        <v>240001024</v>
      </c>
      <c r="C38" s="145" t="s">
        <v>104</v>
      </c>
      <c r="D38" s="157" t="s">
        <v>103</v>
      </c>
      <c r="E38" s="158">
        <v>4</v>
      </c>
      <c r="F38" s="141"/>
      <c r="G38" s="141"/>
      <c r="H38" s="141"/>
      <c r="I38" s="141"/>
      <c r="K38" s="146"/>
      <c r="L38" s="144"/>
    </row>
    <row r="39" spans="1:12" s="112" customFormat="1" ht="14.1" customHeight="1">
      <c r="A39" s="111"/>
      <c r="B39" s="115"/>
      <c r="C39" s="127" t="s">
        <v>79</v>
      </c>
      <c r="D39" s="118"/>
      <c r="E39" s="114"/>
      <c r="F39" s="113"/>
      <c r="G39" s="128"/>
      <c r="H39" s="128"/>
      <c r="I39" s="128"/>
      <c r="K39" s="146"/>
    </row>
    <row r="40" spans="1:12" s="112" customFormat="1" ht="9.9" customHeight="1">
      <c r="A40" s="149"/>
      <c r="B40" s="150"/>
      <c r="C40" s="151"/>
      <c r="D40" s="152"/>
      <c r="E40" s="153"/>
      <c r="F40" s="154"/>
      <c r="G40" s="154"/>
      <c r="H40" s="154"/>
      <c r="I40" s="154"/>
      <c r="K40" s="146"/>
    </row>
    <row r="41" spans="1:12" s="116" customFormat="1" ht="5.0999999999999996" customHeight="1">
      <c r="A41" s="120"/>
      <c r="B41" s="121"/>
      <c r="C41" s="121"/>
      <c r="D41" s="121"/>
      <c r="E41" s="121"/>
      <c r="F41" s="121"/>
      <c r="G41" s="121"/>
      <c r="H41" s="121"/>
      <c r="I41" s="122"/>
      <c r="K41" s="147"/>
    </row>
    <row r="42" spans="1:12" s="116" customFormat="1" ht="14.1" customHeight="1">
      <c r="A42" s="123" t="s">
        <v>132</v>
      </c>
      <c r="B42" s="117"/>
      <c r="C42" s="117"/>
      <c r="D42" s="117"/>
      <c r="E42" s="117"/>
      <c r="F42" s="117"/>
      <c r="G42" s="117"/>
      <c r="H42" s="117"/>
      <c r="I42" s="124"/>
      <c r="K42" s="147"/>
    </row>
    <row r="43" spans="1:12" s="116" customFormat="1" ht="5.0999999999999996" customHeight="1">
      <c r="A43" s="125"/>
      <c r="B43" s="119"/>
      <c r="C43" s="119"/>
      <c r="D43" s="119"/>
      <c r="E43" s="119"/>
      <c r="F43" s="119"/>
      <c r="G43" s="119"/>
      <c r="H43" s="119"/>
      <c r="I43" s="126"/>
      <c r="K43" s="147"/>
    </row>
    <row r="44" spans="1:12" s="112" customFormat="1" ht="14.1" customHeight="1">
      <c r="A44" s="174" t="s">
        <v>170</v>
      </c>
      <c r="B44" s="115">
        <v>240002001</v>
      </c>
      <c r="C44" s="115" t="s">
        <v>133</v>
      </c>
      <c r="D44" s="143" t="s">
        <v>78</v>
      </c>
      <c r="E44" s="114">
        <v>1</v>
      </c>
      <c r="F44" s="113"/>
      <c r="G44" s="113"/>
      <c r="H44" s="113"/>
      <c r="I44" s="113"/>
      <c r="K44" s="146"/>
      <c r="L44" s="144"/>
    </row>
    <row r="45" spans="1:12" s="112" customFormat="1" ht="14.1" customHeight="1">
      <c r="A45" s="174"/>
      <c r="B45" s="115"/>
      <c r="C45" s="115" t="s">
        <v>136</v>
      </c>
      <c r="D45" s="143"/>
      <c r="E45" s="114"/>
      <c r="F45" s="113"/>
      <c r="G45" s="113"/>
      <c r="H45" s="113"/>
      <c r="I45" s="113"/>
      <c r="K45" s="146"/>
      <c r="L45" s="144"/>
    </row>
    <row r="46" spans="1:12" s="112" customFormat="1" ht="14.1" customHeight="1">
      <c r="A46" s="174" t="s">
        <v>171</v>
      </c>
      <c r="B46" s="115">
        <v>240002002</v>
      </c>
      <c r="C46" s="145" t="s">
        <v>111</v>
      </c>
      <c r="D46" s="143" t="s">
        <v>78</v>
      </c>
      <c r="E46" s="114">
        <v>1</v>
      </c>
      <c r="F46" s="113"/>
      <c r="G46" s="113"/>
      <c r="H46" s="113"/>
      <c r="I46" s="113"/>
      <c r="K46" s="146"/>
      <c r="L46" s="144"/>
    </row>
    <row r="47" spans="1:12" s="112" customFormat="1" ht="14.1" customHeight="1">
      <c r="A47" s="174" t="s">
        <v>172</v>
      </c>
      <c r="B47" s="115">
        <v>240002003</v>
      </c>
      <c r="C47" s="155" t="s">
        <v>148</v>
      </c>
      <c r="D47" s="143" t="s">
        <v>78</v>
      </c>
      <c r="E47" s="114">
        <v>1</v>
      </c>
      <c r="F47" s="113"/>
      <c r="G47" s="156"/>
      <c r="H47" s="113"/>
      <c r="I47" s="113"/>
      <c r="K47" s="146"/>
      <c r="L47" s="144"/>
    </row>
    <row r="48" spans="1:12" s="112" customFormat="1" ht="14.1" customHeight="1">
      <c r="A48" s="174"/>
      <c r="L48" s="144"/>
    </row>
    <row r="49" spans="1:12" s="112" customFormat="1" ht="14.1" customHeight="1">
      <c r="A49" s="174"/>
      <c r="B49" s="115"/>
      <c r="C49" s="145" t="s">
        <v>105</v>
      </c>
      <c r="D49" s="143"/>
      <c r="E49" s="114"/>
      <c r="F49" s="113"/>
      <c r="G49" s="156"/>
      <c r="H49" s="113"/>
      <c r="I49" s="113"/>
      <c r="K49" s="146"/>
      <c r="L49" s="144"/>
    </row>
    <row r="50" spans="1:12" s="112" customFormat="1" ht="14.1" customHeight="1">
      <c r="A50" s="174"/>
      <c r="B50" s="115">
        <v>240002004</v>
      </c>
      <c r="C50" s="160" t="s">
        <v>134</v>
      </c>
      <c r="D50" s="118" t="s">
        <v>89</v>
      </c>
      <c r="E50" s="114">
        <v>1</v>
      </c>
      <c r="F50" s="113"/>
      <c r="G50" s="113">
        <f t="shared" ref="G50" si="0">E50*F50</f>
        <v>0</v>
      </c>
      <c r="H50" s="113"/>
      <c r="I50" s="113">
        <f t="shared" ref="I50" si="1">E50*H50</f>
        <v>0</v>
      </c>
      <c r="K50" s="146"/>
      <c r="L50" s="144"/>
    </row>
    <row r="51" spans="1:12" s="112" customFormat="1" ht="14.1" customHeight="1">
      <c r="A51" s="111"/>
      <c r="B51" s="115"/>
      <c r="C51" s="173" t="s">
        <v>135</v>
      </c>
      <c r="D51" s="118"/>
      <c r="E51" s="114"/>
      <c r="F51" s="113"/>
      <c r="G51" s="128">
        <f>SUM(G44:G50)</f>
        <v>0</v>
      </c>
      <c r="H51" s="128"/>
      <c r="I51" s="128">
        <f>SUM(I44:I50)</f>
        <v>0</v>
      </c>
      <c r="K51" s="146"/>
    </row>
    <row r="52" spans="1:12" s="112" customFormat="1" ht="9.9" customHeight="1">
      <c r="A52" s="149"/>
      <c r="B52" s="150"/>
      <c r="C52" s="151"/>
      <c r="D52" s="152"/>
      <c r="E52" s="153"/>
      <c r="F52" s="154"/>
      <c r="G52" s="154"/>
      <c r="H52" s="154"/>
      <c r="I52" s="154"/>
      <c r="K52" s="146"/>
    </row>
    <row r="53" spans="1:12" ht="10.5" customHeight="1"/>
  </sheetData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r:id="rId1"/>
  <headerFooter>
    <oddFooter>&amp;L&amp;"Arial,Obyčejné"&amp;9Vypracoval: Roman Michoněk&amp;C&amp;"Arial,Obyčejné"&amp;9Strana &amp;P/&amp;N&amp;R&amp;"Arial,Obyčejné"&amp;9Datum: 12/2019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Eva</cp:lastModifiedBy>
  <cp:lastPrinted>2019-12-05T06:10:39Z</cp:lastPrinted>
  <dcterms:created xsi:type="dcterms:W3CDTF">2012-11-08T08:08:09Z</dcterms:created>
  <dcterms:modified xsi:type="dcterms:W3CDTF">2020-01-28T15:23:58Z</dcterms:modified>
</cp:coreProperties>
</file>